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ersonal\theprojectbegin\Project Management\Reporting project\"/>
    </mc:Choice>
  </mc:AlternateContent>
  <bookViews>
    <workbookView xWindow="0" yWindow="0" windowWidth="20490" windowHeight="7755"/>
  </bookViews>
  <sheets>
    <sheet name="Project Cost analysis" sheetId="1" r:id="rId1"/>
  </sheets>
  <externalReferences>
    <externalReference r:id="rId2"/>
  </externalReferences>
  <definedNames>
    <definedName name="_xlnm.Print_Area" localSheetId="0">'Project Cost analysis'!$A$1:$M$45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3" i="1" l="1"/>
  <c r="E42" i="1"/>
  <c r="E41" i="1"/>
  <c r="E40" i="1"/>
  <c r="E38" i="1"/>
  <c r="E37" i="1"/>
  <c r="E36" i="1"/>
  <c r="D8" i="1"/>
  <c r="D7" i="1"/>
  <c r="D6" i="1"/>
  <c r="F2" i="1"/>
  <c r="D2" i="1"/>
</calcChain>
</file>

<file path=xl/sharedStrings.xml><?xml version="1.0" encoding="utf-8"?>
<sst xmlns="http://schemas.openxmlformats.org/spreadsheetml/2006/main" count="49" uniqueCount="44">
  <si>
    <t>Project Name</t>
  </si>
  <si>
    <t>Score Dashboard</t>
  </si>
  <si>
    <t>Cost Performance Index</t>
  </si>
  <si>
    <t>Project A</t>
  </si>
  <si>
    <t>Data Time</t>
  </si>
  <si>
    <t>Cum Cost</t>
  </si>
  <si>
    <t>ETC ( estimate to complete) ( estimasi biaya yg diperlukan utk dpt selesai )</t>
  </si>
  <si>
    <t>Baseline Cost ( total cost perkiraan awal)</t>
  </si>
  <si>
    <t>Estimate at completion (total cost yg diperlukan)</t>
  </si>
  <si>
    <t>Actual cost  &amp; Estimate cost to complete</t>
  </si>
  <si>
    <t>Data yg hrs di isi</t>
  </si>
  <si>
    <t>ACWP</t>
  </si>
  <si>
    <t>Actual Cost of Work Performed</t>
  </si>
  <si>
    <t>BCWS</t>
  </si>
  <si>
    <t>Budgeted Cost of Work Performed</t>
  </si>
  <si>
    <t>EVM</t>
  </si>
  <si>
    <t>Earned Value Management atau BCWP (Budgeted Cost of work Performed)</t>
  </si>
  <si>
    <t>BAC</t>
  </si>
  <si>
    <t>Budget At Completion (baseline Cost yg plng pertama)</t>
  </si>
  <si>
    <t>Baseline Cost X ( valid baseline cost)</t>
  </si>
  <si>
    <t>Baseline cost yg plng valid</t>
  </si>
  <si>
    <t>CPI</t>
  </si>
  <si>
    <t>=EVM/ACWP</t>
  </si>
  <si>
    <t>SPI</t>
  </si>
  <si>
    <t>=EVM/BCWS</t>
  </si>
  <si>
    <t>Schedule Performance Index</t>
  </si>
  <si>
    <t>EAC</t>
  </si>
  <si>
    <t>=ACWP + (Baseline cost X - EVM)/CPI</t>
  </si>
  <si>
    <t>Estimation At Completion</t>
  </si>
  <si>
    <t>VAC</t>
  </si>
  <si>
    <t>=BAC-EAC</t>
  </si>
  <si>
    <t>Variance At Completion</t>
  </si>
  <si>
    <t>ETC</t>
  </si>
  <si>
    <t>=EAC-ACWP</t>
  </si>
  <si>
    <t>Estimate to Complete</t>
  </si>
  <si>
    <t>PMBOK5</t>
  </si>
  <si>
    <t>EAC forecast for ETC work performed at the budgeted rate.</t>
  </si>
  <si>
    <t>=ACWP + (BAC-EVM)</t>
  </si>
  <si>
    <t>EAC forecast for ETC work performed at the present CPI.</t>
  </si>
  <si>
    <t>=BAC/CPI</t>
  </si>
  <si>
    <t>EAC forecast for ETC work considering both SPI and CPI factors.</t>
  </si>
  <si>
    <t>=ACWP + (BAC - EVM)/ (CPI*SPI)</t>
  </si>
  <si>
    <t>MS Project Formula</t>
  </si>
  <si>
    <t>baseline cost pertama dgn baseline "X" terakhir yg dipakai, ada beda cukup jauh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</si>
</sst>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IDR]\ #,##0.00"/>
  </numFmts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/>
        <bgColor theme="5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0" fontId="2" fillId="0" borderId="0" xfId="0" applyFont="1"/>
    <xf numFmtId="0" fontId="2" fillId="4" borderId="0" xfId="0" applyFont="1" applyFill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2" fontId="0" fillId="0" borderId="0" xfId="0" applyNumberFormat="1"/>
    <xf numFmtId="0" fontId="5" fillId="4" borderId="0" xfId="0" applyFont="1" applyFill="1" applyAlignment="1">
      <alignment horizontal="left" vertical="top"/>
    </xf>
    <xf numFmtId="164" fontId="4" fillId="0" borderId="0" xfId="0" applyNumberFormat="1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4" fillId="0" borderId="0" xfId="0" applyNumberFormat="1" applyFont="1" applyAlignment="1">
      <alignment horizontal="left" vertical="top"/>
    </xf>
    <xf numFmtId="0" fontId="4" fillId="0" borderId="0" xfId="0" quotePrefix="1" applyFont="1" applyAlignment="1">
      <alignment horizontal="left" vertical="top"/>
    </xf>
    <xf numFmtId="164" fontId="0" fillId="0" borderId="0" xfId="0" applyNumberFormat="1" applyAlignment="1">
      <alignment horizontal="left" vertical="top"/>
    </xf>
  </cellXfs>
  <cellStyles count="1">
    <cellStyle name="Normal" xfId="0" builtinId="0"/>
  </cellStyles>
  <dxfs count="5"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164" formatCode="[$IDR]\ #,##0.00"/>
      <alignment horizontal="left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Costing Analysis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'Project Cost analysis'!$D$5</c:f>
              <c:strCache>
                <c:ptCount val="1"/>
                <c:pt idx="0">
                  <c:v>Cum Cost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'Project Cost analysis'!$C$6:$C$8</c:f>
              <c:strCache>
                <c:ptCount val="3"/>
                <c:pt idx="0">
                  <c:v>Baseline Cost ( total cost perkiraan awal)</c:v>
                </c:pt>
                <c:pt idx="1">
                  <c:v>Estimate at completion (total cost yg diperlukan)</c:v>
                </c:pt>
                <c:pt idx="2">
                  <c:v>Actual cost  &amp; Estimate cost to complete</c:v>
                </c:pt>
              </c:strCache>
            </c:strRef>
          </c:cat>
          <c:val>
            <c:numRef>
              <c:f>'Project Cost analysis'!$D$6:$D$8</c:f>
              <c:numCache>
                <c:formatCode>[$IDR]\ #,##0.00</c:formatCode>
                <c:ptCount val="3"/>
                <c:pt idx="0">
                  <c:v>83114563</c:v>
                </c:pt>
                <c:pt idx="1">
                  <c:v>75709393.727272719</c:v>
                </c:pt>
                <c:pt idx="2">
                  <c:v>52809901</c:v>
                </c:pt>
              </c:numCache>
            </c:numRef>
          </c:val>
        </c:ser>
        <c:ser>
          <c:idx val="1"/>
          <c:order val="1"/>
          <c:tx>
            <c:strRef>
              <c:f>'Project Cost analysis'!$E$5</c:f>
              <c:strCache>
                <c:ptCount val="1"/>
                <c:pt idx="0">
                  <c:v>ETC ( estimate to complete) ( estimasi biaya yg diperlukan utk dpt selesai 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'Project Cost analysis'!$C$6:$C$8</c:f>
              <c:strCache>
                <c:ptCount val="3"/>
                <c:pt idx="0">
                  <c:v>Baseline Cost ( total cost perkiraan awal)</c:v>
                </c:pt>
                <c:pt idx="1">
                  <c:v>Estimate at completion (total cost yg diperlukan)</c:v>
                </c:pt>
                <c:pt idx="2">
                  <c:v>Actual cost  &amp; Estimate cost to complete</c:v>
                </c:pt>
              </c:strCache>
            </c:strRef>
          </c:cat>
          <c:val>
            <c:numRef>
              <c:f>'Project Cost analysis'!$E$6:$E$8</c:f>
              <c:numCache>
                <c:formatCode>General</c:formatCode>
                <c:ptCount val="3"/>
                <c:pt idx="2" formatCode="[$IDR]\ #,##0.00">
                  <c:v>22899492.727272719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overlap val="100"/>
        <c:serLines>
          <c:spPr>
            <a:ln w="9525" cap="flat" cmpd="sng" algn="ctr">
              <a:solidFill>
                <a:schemeClr val="tx1">
                  <a:lumMod val="35000"/>
                  <a:lumOff val="65000"/>
                </a:schemeClr>
              </a:solidFill>
              <a:round/>
            </a:ln>
            <a:effectLst/>
          </c:spPr>
        </c:serLines>
        <c:axId val="368853648"/>
        <c:axId val="368855608"/>
      </c:barChart>
      <c:catAx>
        <c:axId val="3688536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8855608"/>
        <c:crosses val="autoZero"/>
        <c:auto val="1"/>
        <c:lblAlgn val="ctr"/>
        <c:lblOffset val="100"/>
        <c:noMultiLvlLbl val="0"/>
      </c:catAx>
      <c:valAx>
        <c:axId val="368855608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IDR]\ #,##0.00" sourceLinked="1"/>
        <c:majorTickMark val="out"/>
        <c:minorTickMark val="none"/>
        <c:tickLblPos val="nextTo"/>
        <c:crossAx val="368853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10</xdr:row>
      <xdr:rowOff>19050</xdr:rowOff>
    </xdr:from>
    <xdr:to>
      <xdr:col>9</xdr:col>
      <xdr:colOff>561975</xdr:colOff>
      <xdr:row>24</xdr:row>
      <xdr:rowOff>95250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theprojectbegin/myreport.xl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peedometer Project Progress"/>
      <sheetName val="Double track Project Progress"/>
      <sheetName val="Project Cost analysis"/>
      <sheetName val="Sheet8 (2)"/>
      <sheetName val="Dashboard"/>
      <sheetName val="Data"/>
      <sheetName val="SPI"/>
    </sheetNames>
    <sheetDataSet>
      <sheetData sheetId="0"/>
      <sheetData sheetId="1"/>
      <sheetData sheetId="2">
        <row r="5">
          <cell r="D5" t="str">
            <v>Cum Cost</v>
          </cell>
          <cell r="E5" t="str">
            <v>ETC ( estimate to complete) ( estimasi biaya yg diperlukan utk dpt selesai )</v>
          </cell>
        </row>
        <row r="6">
          <cell r="C6" t="str">
            <v>Baseline Cost ( total cost perkiraan awal)</v>
          </cell>
          <cell r="D6">
            <v>83114563</v>
          </cell>
        </row>
        <row r="7">
          <cell r="C7" t="str">
            <v>Estimate at completion (total cost yg diperlukan)</v>
          </cell>
          <cell r="D7">
            <v>75709393.727272719</v>
          </cell>
        </row>
        <row r="8">
          <cell r="C8" t="str">
            <v>Actual cost  &amp; Estimate cost to complete</v>
          </cell>
          <cell r="D8">
            <v>52809901</v>
          </cell>
          <cell r="E8">
            <v>22899492.727272719</v>
          </cell>
        </row>
      </sheetData>
      <sheetData sheetId="3"/>
      <sheetData sheetId="4"/>
      <sheetData sheetId="5"/>
      <sheetData sheetId="6"/>
    </sheetDataSet>
  </externalBook>
</externalLink>
</file>

<file path=xl/tables/table1.xml><?xml version="1.0" encoding="utf-8"?>
<table xmlns="http://schemas.openxmlformats.org/spreadsheetml/2006/main" id="1" name="Table5" displayName="Table5" ref="C5:E8" totalsRowShown="0" headerRowDxfId="4" dataDxfId="3">
  <autoFilter ref="C5:E8"/>
  <tableColumns count="3">
    <tableColumn id="1" name="Data Time" dataDxfId="2"/>
    <tableColumn id="2" name="Cum Cost" dataDxfId="1"/>
    <tableColumn id="3" name="ETC ( estimate to complete) ( estimasi biaya yg diperlukan utk dpt selesai )" dataDxfId="0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G43"/>
  <sheetViews>
    <sheetView showGridLines="0" tabSelected="1" view="pageBreakPreview" topLeftCell="B1" zoomScale="80" zoomScaleNormal="100" zoomScaleSheetLayoutView="80" workbookViewId="0">
      <selection activeCell="B6" sqref="B6"/>
    </sheetView>
  </sheetViews>
  <sheetFormatPr defaultRowHeight="15" x14ac:dyDescent="0.25"/>
  <cols>
    <col min="3" max="3" width="41" bestFit="1" customWidth="1"/>
    <col min="4" max="4" width="17" bestFit="1" customWidth="1"/>
    <col min="5" max="5" width="79.42578125" bestFit="1" customWidth="1"/>
    <col min="6" max="6" width="59.140625" bestFit="1" customWidth="1"/>
  </cols>
  <sheetData>
    <row r="1" spans="3:6" ht="15.75" thickBot="1" x14ac:dyDescent="0.3">
      <c r="C1" s="1" t="s">
        <v>0</v>
      </c>
      <c r="D1" s="2" t="s">
        <v>1</v>
      </c>
      <c r="E1" s="2"/>
      <c r="F1" s="1" t="s">
        <v>2</v>
      </c>
    </row>
    <row r="2" spans="3:6" x14ac:dyDescent="0.25">
      <c r="C2" s="3" t="s">
        <v>3</v>
      </c>
      <c r="D2" s="4">
        <f>F2-1</f>
        <v>0.10000000000000009</v>
      </c>
      <c r="E2" s="4"/>
      <c r="F2" s="5">
        <f>E34</f>
        <v>1.1000000000000001</v>
      </c>
    </row>
    <row r="5" spans="3:6" x14ac:dyDescent="0.25">
      <c r="C5" s="6" t="s">
        <v>4</v>
      </c>
      <c r="D5" s="6" t="s">
        <v>5</v>
      </c>
      <c r="E5" s="6" t="s">
        <v>6</v>
      </c>
    </row>
    <row r="6" spans="3:6" x14ac:dyDescent="0.25">
      <c r="C6" s="7" t="s">
        <v>7</v>
      </c>
      <c r="D6" s="8">
        <f>E32</f>
        <v>83114563</v>
      </c>
      <c r="E6" s="6"/>
    </row>
    <row r="7" spans="3:6" x14ac:dyDescent="0.25">
      <c r="C7" s="6" t="s">
        <v>8</v>
      </c>
      <c r="D7" s="8">
        <f>E36</f>
        <v>75709393.727272719</v>
      </c>
      <c r="E7" s="6"/>
    </row>
    <row r="8" spans="3:6" x14ac:dyDescent="0.25">
      <c r="C8" s="7" t="s">
        <v>9</v>
      </c>
      <c r="D8" s="8">
        <f>E28</f>
        <v>52809901</v>
      </c>
      <c r="E8" s="8">
        <v>22899492.727272719</v>
      </c>
    </row>
    <row r="27" spans="3:7" x14ac:dyDescent="0.25">
      <c r="D27" s="9" t="s">
        <v>10</v>
      </c>
      <c r="E27" s="10"/>
      <c r="F27" s="10"/>
      <c r="G27" s="10"/>
    </row>
    <row r="28" spans="3:7" x14ac:dyDescent="0.25">
      <c r="C28" s="11"/>
      <c r="D28" s="12" t="s">
        <v>11</v>
      </c>
      <c r="E28" s="13">
        <v>52809901</v>
      </c>
      <c r="F28" s="14" t="s">
        <v>12</v>
      </c>
      <c r="G28" s="13"/>
    </row>
    <row r="29" spans="3:7" x14ac:dyDescent="0.25">
      <c r="C29" s="11"/>
      <c r="D29" s="12" t="s">
        <v>13</v>
      </c>
      <c r="E29" s="13">
        <v>83114563</v>
      </c>
      <c r="F29" s="14" t="s">
        <v>14</v>
      </c>
      <c r="G29" s="13"/>
    </row>
    <row r="30" spans="3:7" x14ac:dyDescent="0.25">
      <c r="D30" s="12" t="s">
        <v>15</v>
      </c>
      <c r="E30" s="13">
        <v>57925121</v>
      </c>
      <c r="F30" s="14" t="s">
        <v>16</v>
      </c>
      <c r="G30" s="13"/>
    </row>
    <row r="31" spans="3:7" x14ac:dyDescent="0.25">
      <c r="D31" s="12" t="s">
        <v>17</v>
      </c>
      <c r="E31" s="13">
        <v>69199128</v>
      </c>
      <c r="F31" s="14" t="s">
        <v>18</v>
      </c>
      <c r="G31" s="13"/>
    </row>
    <row r="32" spans="3:7" x14ac:dyDescent="0.25">
      <c r="D32" s="12" t="s">
        <v>19</v>
      </c>
      <c r="E32" s="13">
        <v>83114563</v>
      </c>
      <c r="F32" s="10" t="s">
        <v>20</v>
      </c>
    </row>
    <row r="33" spans="3:7" x14ac:dyDescent="0.25">
      <c r="D33" s="10"/>
      <c r="E33" s="10"/>
      <c r="F33" s="10"/>
      <c r="G33" s="10"/>
    </row>
    <row r="34" spans="3:7" x14ac:dyDescent="0.25">
      <c r="D34" s="10" t="s">
        <v>21</v>
      </c>
      <c r="E34" s="15">
        <v>1.1000000000000001</v>
      </c>
      <c r="F34" s="16" t="s">
        <v>22</v>
      </c>
      <c r="G34" s="10" t="s">
        <v>2</v>
      </c>
    </row>
    <row r="35" spans="3:7" x14ac:dyDescent="0.25">
      <c r="D35" s="10" t="s">
        <v>23</v>
      </c>
      <c r="E35" s="15">
        <v>0.7</v>
      </c>
      <c r="F35" s="16" t="s">
        <v>24</v>
      </c>
      <c r="G35" s="10" t="s">
        <v>25</v>
      </c>
    </row>
    <row r="36" spans="3:7" x14ac:dyDescent="0.25">
      <c r="D36" s="10" t="s">
        <v>26</v>
      </c>
      <c r="E36" s="17">
        <f>((E32-E30)/E34)+E28</f>
        <v>75709393.727272719</v>
      </c>
      <c r="F36" s="16" t="s">
        <v>27</v>
      </c>
      <c r="G36" s="10" t="s">
        <v>28</v>
      </c>
    </row>
    <row r="37" spans="3:7" x14ac:dyDescent="0.25">
      <c r="D37" s="10" t="s">
        <v>29</v>
      </c>
      <c r="E37" s="17">
        <f>E31-H36</f>
        <v>69199128</v>
      </c>
      <c r="F37" s="16" t="s">
        <v>30</v>
      </c>
      <c r="G37" s="10" t="s">
        <v>31</v>
      </c>
    </row>
    <row r="38" spans="3:7" x14ac:dyDescent="0.25">
      <c r="D38" s="10" t="s">
        <v>32</v>
      </c>
      <c r="E38" s="13">
        <f>E43-E28</f>
        <v>22899492.727272719</v>
      </c>
      <c r="F38" s="16" t="s">
        <v>33</v>
      </c>
      <c r="G38" s="10" t="s">
        <v>34</v>
      </c>
    </row>
    <row r="39" spans="3:7" x14ac:dyDescent="0.25">
      <c r="D39" s="10"/>
      <c r="E39" s="10"/>
      <c r="F39" s="10"/>
      <c r="G39" s="10"/>
    </row>
    <row r="40" spans="3:7" x14ac:dyDescent="0.25">
      <c r="C40" t="s">
        <v>35</v>
      </c>
      <c r="D40" s="10" t="s">
        <v>36</v>
      </c>
      <c r="E40" s="13">
        <f>E28+(E31-E30)</f>
        <v>64083908</v>
      </c>
      <c r="F40" s="16" t="s">
        <v>37</v>
      </c>
      <c r="G40" s="10"/>
    </row>
    <row r="41" spans="3:7" x14ac:dyDescent="0.25">
      <c r="C41" t="s">
        <v>35</v>
      </c>
      <c r="D41" s="10" t="s">
        <v>38</v>
      </c>
      <c r="E41" s="13">
        <f>E31/E34</f>
        <v>62908298.18181818</v>
      </c>
      <c r="F41" s="16" t="s">
        <v>39</v>
      </c>
      <c r="G41" s="10"/>
    </row>
    <row r="42" spans="3:7" x14ac:dyDescent="0.25">
      <c r="C42" t="s">
        <v>35</v>
      </c>
      <c r="D42" s="10" t="s">
        <v>40</v>
      </c>
      <c r="E42" s="13">
        <f>E28 + ((E31-E30)/(E34*E35))</f>
        <v>67451468.532467529</v>
      </c>
      <c r="F42" s="16" t="s">
        <v>41</v>
      </c>
      <c r="G42" s="10"/>
    </row>
    <row r="43" spans="3:7" x14ac:dyDescent="0.25">
      <c r="C43" t="s">
        <v>42</v>
      </c>
      <c r="D43" s="10" t="s">
        <v>26</v>
      </c>
      <c r="E43" s="13">
        <f>E28+((E32-E30)/E34)</f>
        <v>75709393.727272719</v>
      </c>
      <c r="F43" s="16" t="s">
        <v>27</v>
      </c>
      <c r="G43" s="10" t="s">
        <v>43</v>
      </c>
    </row>
  </sheetData>
  <mergeCells count="2">
    <mergeCell ref="D1:E1"/>
    <mergeCell ref="D2:E2"/>
  </mergeCells>
  <conditionalFormatting sqref="D2">
    <cfRule type="dataBar" priority="2">
      <dataBar>
        <cfvo type="num" val="-1"/>
        <cfvo type="num" val="1"/>
        <color rgb="FF00B050"/>
      </dataBar>
      <extLst>
        <ext xmlns:x14="http://schemas.microsoft.com/office/spreadsheetml/2009/9/main" uri="{B025F937-C7B1-47D3-B67F-A62EFF666E3E}">
          <x14:id>{9DE60701-CEB7-430E-B7F9-3936423572DB}</x14:id>
        </ext>
      </extLst>
    </cfRule>
  </conditionalFormatting>
  <conditionalFormatting sqref="D2">
    <cfRule type="dataBar" priority="1">
      <dataBar>
        <cfvo type="num" val="-1"/>
        <cfvo type="num" val="1"/>
        <color rgb="FF00B050"/>
      </dataBar>
      <extLst>
        <ext xmlns:x14="http://schemas.microsoft.com/office/spreadsheetml/2009/9/main" uri="{B025F937-C7B1-47D3-B67F-A62EFF666E3E}">
          <x14:id>{7B78FEB4-E3B7-42D6-9BAC-59A7853BB683}</x14:id>
        </ext>
      </extLst>
    </cfRule>
  </conditionalFormatting>
  <pageMargins left="0.7" right="0.7" top="0.75" bottom="0.75" header="0.3" footer="0.3"/>
  <pageSetup scale="32" orientation="portrait" horizontalDpi="4294967295" verticalDpi="4294967295" r:id="rId1"/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DE60701-CEB7-430E-B7F9-3936423572DB}">
            <x14:dataBar minLength="0" maxLength="100" gradient="0">
              <x14:cfvo type="num">
                <xm:f>-1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D2</xm:sqref>
        </x14:conditionalFormatting>
        <x14:conditionalFormatting xmlns:xm="http://schemas.microsoft.com/office/excel/2006/main">
          <x14:cfRule type="dataBar" id="{7B78FEB4-E3B7-42D6-9BAC-59A7853BB683}">
            <x14:dataBar minLength="0" maxLength="100" gradient="0">
              <x14:cfvo type="num">
                <xm:f>-1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Project Cost analysis</vt:lpstr>
      <vt:lpstr>'Project Cost analysis'!Print_Area</vt:lpstr>
    </vt:vector>
  </TitlesOfParts>
  <Company>User All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Agung Priyambodo</dc:creator>
  <cp:lastModifiedBy>Agung Priyambodo</cp:lastModifiedBy>
  <dcterms:created xsi:type="dcterms:W3CDTF">2016-06-17T09:36:54Z</dcterms:created>
  <dcterms:modified xsi:type="dcterms:W3CDTF">2016-06-17T09:38:35Z</dcterms:modified>
</cp:coreProperties>
</file>